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2017\TRABAJOS 2018\DIS\PÁGINA WEB\Direccion financiera\"/>
    </mc:Choice>
  </mc:AlternateContent>
  <bookViews>
    <workbookView xWindow="0" yWindow="0" windowWidth="23355" windowHeight="9075"/>
  </bookViews>
  <sheets>
    <sheet name="PRESUPUESTO" sheetId="2" r:id="rId1"/>
    <sheet name="TARIFAS DOCENTES 2017" sheetId="3" r:id="rId2"/>
  </sheets>
  <definedNames>
    <definedName name="_xlnm.Print_Area" localSheetId="0">PRESUPUESTO!$A$1:$F$43</definedName>
  </definedNames>
  <calcPr calcId="162913"/>
</workbook>
</file>

<file path=xl/calcChain.xml><?xml version="1.0" encoding="utf-8"?>
<calcChain xmlns="http://schemas.openxmlformats.org/spreadsheetml/2006/main">
  <c r="E20" i="2" l="1"/>
  <c r="F14" i="2" l="1"/>
  <c r="F9" i="2" l="1"/>
  <c r="F15" i="2" l="1"/>
  <c r="E30" i="2" s="1"/>
  <c r="F29" i="2" s="1"/>
  <c r="F18" i="2" l="1"/>
  <c r="F31" i="2" l="1"/>
  <c r="F34" i="2" s="1"/>
  <c r="F33" i="2" l="1"/>
  <c r="E33" i="2" s="1"/>
</calcChain>
</file>

<file path=xl/comments1.xml><?xml version="1.0" encoding="utf-8"?>
<comments xmlns="http://schemas.openxmlformats.org/spreadsheetml/2006/main">
  <authors>
    <author>Maritza Torres Barrero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Según tarifas docentes 2017</t>
        </r>
      </text>
    </comment>
  </commentList>
</comments>
</file>

<file path=xl/sharedStrings.xml><?xml version="1.0" encoding="utf-8"?>
<sst xmlns="http://schemas.openxmlformats.org/spreadsheetml/2006/main" count="42" uniqueCount="38">
  <si>
    <t>NÚMERO DE ESTUDIANTES PRESUPUESTADOS</t>
  </si>
  <si>
    <t>VALOR MATRÍCULA</t>
  </si>
  <si>
    <t>INGRESOS</t>
  </si>
  <si>
    <t>REFRIGERIOS</t>
  </si>
  <si>
    <t>EXCEDENTES</t>
  </si>
  <si>
    <t>PUNTO DE EQUILIBRIO</t>
  </si>
  <si>
    <t>UNIVERSIDAD LA GRAN COLOMBIA SECCIONAL ARMENIA</t>
  </si>
  <si>
    <t>COSTOS Y GASTOS</t>
  </si>
  <si>
    <t>FACULTAD DE INGENIERÍAS</t>
  </si>
  <si>
    <t>ANÁLISIS FINANCIERO</t>
  </si>
  <si>
    <t>OFERTA ACADÉMICA:</t>
  </si>
  <si>
    <t>DEPENDENCIA RESPONSABLE:</t>
  </si>
  <si>
    <t>TOTAL INGRESOS</t>
  </si>
  <si>
    <t>TOTAL COSTOS Y GASTOS</t>
  </si>
  <si>
    <t>PUBLICIDAD Y PROMOCIÓN</t>
  </si>
  <si>
    <t>FORMACIÓN ACADEMICA</t>
  </si>
  <si>
    <t>VALOR HORA CATEDRA</t>
  </si>
  <si>
    <t>Profesional</t>
  </si>
  <si>
    <t>Especialización</t>
  </si>
  <si>
    <t>Maestría</t>
  </si>
  <si>
    <t>Doctorado y Post Doctorado</t>
  </si>
  <si>
    <t>TARIFAS HONORARIOS PROFESIONALES</t>
  </si>
  <si>
    <t>EDUCACIÓN CONTINUA 2017</t>
  </si>
  <si>
    <t>HONORARIOS PROFESIONALES</t>
  </si>
  <si>
    <t>VIÁTICOS (DOCENTES EXTERNOS)</t>
  </si>
  <si>
    <t>HORAS</t>
  </si>
  <si>
    <t>VALOR HORA</t>
  </si>
  <si>
    <t>OTROS. ¿CUÁLES?</t>
  </si>
  <si>
    <t>DIRECTOS</t>
  </si>
  <si>
    <t>INDIRECTOS</t>
  </si>
  <si>
    <t>MATERIAL DIDÁCTICO (CDS, FOTOCOPIAS, MEMORIAS DEL EVENTO, ENTRE OTROS)</t>
  </si>
  <si>
    <t>OVERHEAD INSTITUCIONAL</t>
  </si>
  <si>
    <t>TOTAL HORAS</t>
  </si>
  <si>
    <t>HORAS DE DOCENCIA DIRECTA</t>
  </si>
  <si>
    <t>HORAS DE TRABAJO INDEPENDIENTE</t>
  </si>
  <si>
    <t>PROGRAMA DE EDUCACIÓN CONTINUA</t>
  </si>
  <si>
    <t xml:space="preserve">DESCUENTOS EGRESADOS, ESTUDIANTES Y FUNCIONARIOS UGCA </t>
  </si>
  <si>
    <t>DIPLOMADO 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</si>
</sst>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\ #,##0;[Red]\-&quot;$&quot;\ #,##0"/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&quot;$&quot;\ * #,##0_ ;_ &quot;$&quot;\ * \-#,##0_ ;_ &quot;$&quot;\ * &quot;-&quot;??_ ;_ @_ "/>
    <numFmt numFmtId="167" formatCode="_(* #,##0_);_(* \(#,##0\);_(* &quot;-&quot;??_);_(@_)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6" fontId="0" fillId="0" borderId="0" xfId="1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42" fontId="0" fillId="0" borderId="0" xfId="4" applyFont="1" applyAlignment="1">
      <alignment vertical="center"/>
    </xf>
    <xf numFmtId="42" fontId="0" fillId="4" borderId="1" xfId="4" applyFont="1" applyFill="1" applyBorder="1" applyAlignment="1">
      <alignment vertical="center"/>
    </xf>
    <xf numFmtId="42" fontId="0" fillId="4" borderId="2" xfId="4" applyFont="1" applyFill="1" applyBorder="1" applyAlignment="1">
      <alignment vertical="center"/>
    </xf>
    <xf numFmtId="0" fontId="10" fillId="0" borderId="0" xfId="0" applyFont="1"/>
    <xf numFmtId="0" fontId="9" fillId="4" borderId="1" xfId="0" applyFont="1" applyFill="1" applyBorder="1" applyAlignment="1">
      <alignment horizontal="center"/>
    </xf>
    <xf numFmtId="0" fontId="10" fillId="0" borderId="1" xfId="0" applyFont="1" applyBorder="1"/>
    <xf numFmtId="6" fontId="10" fillId="0" borderId="1" xfId="0" applyNumberFormat="1" applyFont="1" applyBorder="1"/>
    <xf numFmtId="166" fontId="3" fillId="3" borderId="1" xfId="1" applyNumberFormat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2" fontId="5" fillId="0" borderId="1" xfId="4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2" fontId="0" fillId="5" borderId="1" xfId="4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167" fontId="5" fillId="0" borderId="1" xfId="3" applyNumberFormat="1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vertical="center"/>
    </xf>
    <xf numFmtId="166" fontId="0" fillId="4" borderId="1" xfId="1" applyNumberFormat="1" applyFont="1" applyFill="1" applyBorder="1" applyAlignment="1">
      <alignment vertical="center"/>
    </xf>
    <xf numFmtId="9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168" fontId="3" fillId="3" borderId="1" xfId="2" applyNumberFormat="1" applyFont="1" applyFill="1" applyBorder="1" applyAlignment="1">
      <alignment vertical="center"/>
    </xf>
    <xf numFmtId="166" fontId="0" fillId="5" borderId="1" xfId="1" applyNumberFormat="1" applyFont="1" applyFill="1" applyBorder="1" applyAlignment="1">
      <alignment vertical="center"/>
    </xf>
    <xf numFmtId="9" fontId="8" fillId="4" borderId="1" xfId="2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0" fontId="5" fillId="2" borderId="1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</cellXfs>
  <cellStyles count="5">
    <cellStyle name="Millares" xfId="3" builtinId="3"/>
    <cellStyle name="Moneda" xfId="1" builtinId="4"/>
    <cellStyle name="Moneda [0]" xfId="4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66675</xdr:rowOff>
    </xdr:from>
    <xdr:to>
      <xdr:col>2</xdr:col>
      <xdr:colOff>561975</xdr:colOff>
      <xdr:row>38</xdr:row>
      <xdr:rowOff>228600</xdr:rowOff>
    </xdr:to>
    <xdr:sp macro="" textlink="">
      <xdr:nvSpPr>
        <xdr:cNvPr id="3" name="CuadroTexto 2"/>
        <xdr:cNvSpPr txBox="1"/>
      </xdr:nvSpPr>
      <xdr:spPr>
        <a:xfrm>
          <a:off x="0" y="9248775"/>
          <a:ext cx="3667125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/>
            <a:t>Vo.Bo.</a:t>
          </a:r>
          <a:r>
            <a:rPr lang="es-CO" sz="1100" baseline="0"/>
            <a:t> </a:t>
          </a:r>
          <a:r>
            <a:rPr lang="es-CO" sz="1100"/>
            <a:t>____________________________________________</a:t>
          </a:r>
        </a:p>
        <a:p>
          <a:pPr algn="ctr"/>
          <a:r>
            <a:rPr lang="es-CO" sz="1100"/>
            <a:t>BIBIANA VÉLEZ</a:t>
          </a:r>
          <a:r>
            <a:rPr lang="es-CO" sz="1100" baseline="0"/>
            <a:t> MEDINA </a:t>
          </a:r>
          <a:endParaRPr lang="es-CO" sz="1100"/>
        </a:p>
        <a:p>
          <a:pPr algn="ctr"/>
          <a:r>
            <a:rPr lang="es-CO" sz="1100"/>
            <a:t>VICERRECTORA ACADÉMICA</a:t>
          </a:r>
        </a:p>
      </xdr:txBody>
    </xdr:sp>
    <xdr:clientData/>
  </xdr:twoCellAnchor>
  <xdr:twoCellAnchor>
    <xdr:from>
      <xdr:col>3</xdr:col>
      <xdr:colOff>438150</xdr:colOff>
      <xdr:row>36</xdr:row>
      <xdr:rowOff>66675</xdr:rowOff>
    </xdr:from>
    <xdr:to>
      <xdr:col>5</xdr:col>
      <xdr:colOff>1343025</xdr:colOff>
      <xdr:row>38</xdr:row>
      <xdr:rowOff>228600</xdr:rowOff>
    </xdr:to>
    <xdr:sp macro="" textlink="">
      <xdr:nvSpPr>
        <xdr:cNvPr id="7" name="CuadroTexto 6"/>
        <xdr:cNvSpPr txBox="1"/>
      </xdr:nvSpPr>
      <xdr:spPr>
        <a:xfrm>
          <a:off x="4152900" y="9248775"/>
          <a:ext cx="3667125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/>
            <a:t>Vo.Bo.</a:t>
          </a:r>
          <a:r>
            <a:rPr lang="es-CO" sz="1100" baseline="0"/>
            <a:t> </a:t>
          </a:r>
          <a:r>
            <a:rPr lang="es-CO" sz="1100"/>
            <a:t>____________________________________________</a:t>
          </a:r>
        </a:p>
        <a:p>
          <a:pPr algn="ctr"/>
          <a:r>
            <a:rPr lang="es-CO" sz="1100"/>
            <a:t>JORGE ALBERTO QUINTERO PINILLA</a:t>
          </a:r>
        </a:p>
        <a:p>
          <a:pPr algn="ctr"/>
          <a:r>
            <a:rPr lang="es-CO" sz="1100"/>
            <a:t>VICERRECTOR ADMINISTRATIVO Y FINANCIERO</a:t>
          </a:r>
        </a:p>
      </xdr:txBody>
    </xdr:sp>
    <xdr:clientData/>
  </xdr:twoCellAnchor>
  <xdr:twoCellAnchor>
    <xdr:from>
      <xdr:col>1</xdr:col>
      <xdr:colOff>1581150</xdr:colOff>
      <xdr:row>40</xdr:row>
      <xdr:rowOff>95250</xdr:rowOff>
    </xdr:from>
    <xdr:to>
      <xdr:col>4</xdr:col>
      <xdr:colOff>495300</xdr:colOff>
      <xdr:row>42</xdr:row>
      <xdr:rowOff>257175</xdr:rowOff>
    </xdr:to>
    <xdr:sp macro="" textlink="">
      <xdr:nvSpPr>
        <xdr:cNvPr id="9" name="CuadroTexto 8"/>
        <xdr:cNvSpPr txBox="1"/>
      </xdr:nvSpPr>
      <xdr:spPr>
        <a:xfrm>
          <a:off x="1924050" y="10582275"/>
          <a:ext cx="3667125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/>
            <a:t>Vo.Bo.</a:t>
          </a:r>
          <a:r>
            <a:rPr lang="es-CO" sz="1100" baseline="0"/>
            <a:t> </a:t>
          </a:r>
          <a:r>
            <a:rPr lang="es-CO" sz="1100"/>
            <a:t>____________________________________________</a:t>
          </a:r>
        </a:p>
        <a:p>
          <a:pPr algn="ctr"/>
          <a:r>
            <a:rPr lang="es-CO" sz="1100"/>
            <a:t>JEFE DE DEPENDENCIA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28575</xdr:rowOff>
    </xdr:from>
    <xdr:to>
      <xdr:col>1</xdr:col>
      <xdr:colOff>1587500</xdr:colOff>
      <xdr:row>1</xdr:row>
      <xdr:rowOff>437515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8575"/>
          <a:ext cx="1787525" cy="647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Normal="100" workbookViewId="0">
      <selection activeCell="H12" sqref="H12"/>
    </sheetView>
  </sheetViews>
  <sheetFormatPr baseColWidth="10" defaultRowHeight="21" customHeight="1" x14ac:dyDescent="0.25"/>
  <cols>
    <col min="1" max="1" width="5.140625" style="2" customWidth="1"/>
    <col min="2" max="2" width="41.42578125" style="2" customWidth="1"/>
    <col min="3" max="3" width="9.140625" style="2" customWidth="1"/>
    <col min="4" max="6" width="20.7109375" style="3" customWidth="1"/>
    <col min="7" max="7" width="13" style="2" customWidth="1"/>
    <col min="8" max="8" width="24.42578125" style="2" customWidth="1"/>
    <col min="9" max="16384" width="11.42578125" style="2"/>
  </cols>
  <sheetData>
    <row r="1" spans="1:6" s="5" customFormat="1" ht="18.75" x14ac:dyDescent="0.25">
      <c r="A1" s="38" t="s">
        <v>6</v>
      </c>
      <c r="B1" s="38"/>
      <c r="C1" s="38"/>
      <c r="D1" s="38"/>
      <c r="E1" s="38"/>
      <c r="F1" s="38"/>
    </row>
    <row r="2" spans="1:6" s="5" customFormat="1" ht="40.5" customHeight="1" x14ac:dyDescent="0.25">
      <c r="A2" s="38" t="s">
        <v>35</v>
      </c>
      <c r="B2" s="38"/>
      <c r="C2" s="38"/>
      <c r="D2" s="38"/>
      <c r="E2" s="38"/>
      <c r="F2" s="38"/>
    </row>
    <row r="3" spans="1:6" s="5" customFormat="1" ht="16.5" customHeight="1" x14ac:dyDescent="0.25">
      <c r="A3" s="38" t="s">
        <v>9</v>
      </c>
      <c r="B3" s="38"/>
      <c r="C3" s="38"/>
      <c r="D3" s="38"/>
      <c r="E3" s="38"/>
      <c r="F3" s="38"/>
    </row>
    <row r="4" spans="1:6" s="5" customFormat="1" ht="15.75" customHeight="1" x14ac:dyDescent="0.25">
      <c r="A4" s="39"/>
      <c r="B4" s="39"/>
      <c r="C4" s="39"/>
      <c r="D4" s="39"/>
      <c r="E4" s="39"/>
      <c r="F4" s="39"/>
    </row>
    <row r="5" spans="1:6" s="5" customFormat="1" ht="38.25" customHeight="1" x14ac:dyDescent="0.25">
      <c r="A5" s="34" t="s">
        <v>10</v>
      </c>
      <c r="B5" s="34"/>
      <c r="C5" s="35" t="s">
        <v>37</v>
      </c>
      <c r="D5" s="36"/>
      <c r="E5" s="36"/>
      <c r="F5" s="37"/>
    </row>
    <row r="6" spans="1:6" s="5" customFormat="1" ht="20.100000000000001" customHeight="1" x14ac:dyDescent="0.25">
      <c r="A6" s="34" t="s">
        <v>11</v>
      </c>
      <c r="B6" s="34"/>
      <c r="C6" s="45" t="s">
        <v>8</v>
      </c>
      <c r="D6" s="46"/>
      <c r="E6" s="46"/>
      <c r="F6" s="47"/>
    </row>
    <row r="7" spans="1:6" s="5" customFormat="1" ht="20.100000000000001" customHeight="1" x14ac:dyDescent="0.25">
      <c r="B7" s="6"/>
      <c r="C7" s="53" t="s">
        <v>33</v>
      </c>
      <c r="D7" s="53"/>
      <c r="E7" s="53"/>
      <c r="F7" s="29">
        <v>120</v>
      </c>
    </row>
    <row r="8" spans="1:6" s="5" customFormat="1" ht="20.100000000000001" customHeight="1" x14ac:dyDescent="0.25">
      <c r="B8" s="6"/>
      <c r="C8" s="53" t="s">
        <v>34</v>
      </c>
      <c r="D8" s="53"/>
      <c r="E8" s="53"/>
      <c r="F8" s="29">
        <v>0</v>
      </c>
    </row>
    <row r="9" spans="1:6" s="5" customFormat="1" ht="20.100000000000001" customHeight="1" x14ac:dyDescent="0.25">
      <c r="B9" s="6"/>
      <c r="C9" s="53" t="s">
        <v>32</v>
      </c>
      <c r="D9" s="53"/>
      <c r="E9" s="53"/>
      <c r="F9" s="30">
        <f>SUM(F7:F8)</f>
        <v>120</v>
      </c>
    </row>
    <row r="10" spans="1:6" s="5" customFormat="1" ht="20.100000000000001" customHeight="1" x14ac:dyDescent="0.25">
      <c r="A10" s="39"/>
      <c r="B10" s="39"/>
      <c r="C10" s="39"/>
      <c r="D10" s="39"/>
      <c r="E10" s="39"/>
      <c r="F10" s="39"/>
    </row>
    <row r="11" spans="1:6" ht="20.100000000000001" customHeight="1" x14ac:dyDescent="0.25">
      <c r="A11" s="48" t="s">
        <v>2</v>
      </c>
      <c r="B11" s="48"/>
      <c r="C11" s="48"/>
      <c r="D11" s="48"/>
      <c r="E11" s="48"/>
      <c r="F11" s="48"/>
    </row>
    <row r="12" spans="1:6" ht="20.100000000000001" customHeight="1" x14ac:dyDescent="0.25">
      <c r="A12" s="44" t="s">
        <v>0</v>
      </c>
      <c r="B12" s="44"/>
      <c r="C12" s="44"/>
      <c r="D12" s="44"/>
      <c r="E12" s="44"/>
      <c r="F12" s="26">
        <v>10</v>
      </c>
    </row>
    <row r="13" spans="1:6" ht="20.100000000000001" customHeight="1" x14ac:dyDescent="0.25">
      <c r="A13" s="44" t="s">
        <v>1</v>
      </c>
      <c r="B13" s="44"/>
      <c r="C13" s="44"/>
      <c r="D13" s="44"/>
      <c r="E13" s="44"/>
      <c r="F13" s="27">
        <v>3000000</v>
      </c>
    </row>
    <row r="14" spans="1:6" ht="20.100000000000001" customHeight="1" x14ac:dyDescent="0.25">
      <c r="A14" s="54" t="s">
        <v>36</v>
      </c>
      <c r="B14" s="55"/>
      <c r="C14" s="55"/>
      <c r="D14" s="56"/>
      <c r="E14" s="33">
        <v>0</v>
      </c>
      <c r="F14" s="32">
        <f>F13*F12*E14</f>
        <v>0</v>
      </c>
    </row>
    <row r="15" spans="1:6" ht="20.100000000000001" customHeight="1" x14ac:dyDescent="0.25">
      <c r="A15" s="50" t="s">
        <v>12</v>
      </c>
      <c r="B15" s="51"/>
      <c r="C15" s="51"/>
      <c r="D15" s="51"/>
      <c r="E15" s="52"/>
      <c r="F15" s="18">
        <f>+F13*F12-F14</f>
        <v>30000000</v>
      </c>
    </row>
    <row r="16" spans="1:6" ht="20.100000000000001" customHeight="1" x14ac:dyDescent="0.25">
      <c r="A16" s="8"/>
      <c r="B16" s="8"/>
      <c r="C16" s="8"/>
      <c r="D16" s="7"/>
      <c r="E16" s="7"/>
      <c r="F16" s="7"/>
    </row>
    <row r="17" spans="1:6" ht="20.100000000000001" customHeight="1" x14ac:dyDescent="0.25">
      <c r="A17" s="48" t="s">
        <v>7</v>
      </c>
      <c r="B17" s="48"/>
      <c r="C17" s="48"/>
      <c r="D17" s="48"/>
      <c r="E17" s="48"/>
      <c r="F17" s="48"/>
    </row>
    <row r="18" spans="1:6" ht="20.100000000000001" customHeight="1" x14ac:dyDescent="0.25">
      <c r="A18" s="49" t="s">
        <v>28</v>
      </c>
      <c r="B18" s="49"/>
      <c r="C18" s="49"/>
      <c r="D18" s="49"/>
      <c r="E18" s="49"/>
      <c r="F18" s="20">
        <f>SUM(E19,E20,E25,E26,E27,E28)</f>
        <v>9250000</v>
      </c>
    </row>
    <row r="19" spans="1:6" ht="20.100000000000001" customHeight="1" x14ac:dyDescent="0.25">
      <c r="A19" s="41" t="s">
        <v>14</v>
      </c>
      <c r="B19" s="42"/>
      <c r="C19" s="42"/>
      <c r="D19" s="43"/>
      <c r="E19" s="12">
        <v>0</v>
      </c>
      <c r="F19" s="10"/>
    </row>
    <row r="20" spans="1:6" ht="20.100000000000001" customHeight="1" x14ac:dyDescent="0.25">
      <c r="A20" s="40" t="s">
        <v>23</v>
      </c>
      <c r="B20" s="40"/>
      <c r="C20" s="21" t="s">
        <v>25</v>
      </c>
      <c r="D20" s="22" t="s">
        <v>26</v>
      </c>
      <c r="E20" s="23">
        <f>D21*C21+D22*C22+D23*C23+D24*C24</f>
        <v>9000000</v>
      </c>
      <c r="F20" s="10"/>
    </row>
    <row r="21" spans="1:6" ht="20.100000000000001" customHeight="1" x14ac:dyDescent="0.25">
      <c r="A21" s="4"/>
      <c r="B21" s="19" t="s">
        <v>17</v>
      </c>
      <c r="C21" s="24">
        <v>20</v>
      </c>
      <c r="D21" s="23">
        <v>50000</v>
      </c>
      <c r="E21" s="10"/>
      <c r="F21" s="10"/>
    </row>
    <row r="22" spans="1:6" ht="20.100000000000001" customHeight="1" x14ac:dyDescent="0.25">
      <c r="A22" s="4"/>
      <c r="B22" s="19" t="s">
        <v>18</v>
      </c>
      <c r="C22" s="24"/>
      <c r="D22" s="23">
        <v>60000</v>
      </c>
      <c r="E22" s="10"/>
      <c r="F22" s="10"/>
    </row>
    <row r="23" spans="1:6" ht="20.100000000000001" customHeight="1" x14ac:dyDescent="0.25">
      <c r="A23" s="4"/>
      <c r="B23" s="19" t="s">
        <v>19</v>
      </c>
      <c r="C23" s="24">
        <v>100</v>
      </c>
      <c r="D23" s="23">
        <v>80000</v>
      </c>
      <c r="E23" s="10"/>
      <c r="F23" s="10"/>
    </row>
    <row r="24" spans="1:6" ht="20.100000000000001" customHeight="1" x14ac:dyDescent="0.25">
      <c r="A24" s="4"/>
      <c r="B24" s="19" t="s">
        <v>20</v>
      </c>
      <c r="C24" s="24"/>
      <c r="D24" s="23">
        <v>90000</v>
      </c>
      <c r="E24" s="10"/>
      <c r="F24" s="10"/>
    </row>
    <row r="25" spans="1:6" ht="20.100000000000001" customHeight="1" x14ac:dyDescent="0.25">
      <c r="A25" s="41" t="s">
        <v>24</v>
      </c>
      <c r="B25" s="42"/>
      <c r="C25" s="42"/>
      <c r="D25" s="43"/>
      <c r="E25" s="11">
        <v>0</v>
      </c>
      <c r="F25" s="10"/>
    </row>
    <row r="26" spans="1:6" ht="20.100000000000001" customHeight="1" x14ac:dyDescent="0.25">
      <c r="A26" s="41" t="s">
        <v>30</v>
      </c>
      <c r="B26" s="42"/>
      <c r="C26" s="42"/>
      <c r="D26" s="43">
        <v>200000</v>
      </c>
      <c r="E26" s="12">
        <v>250000</v>
      </c>
      <c r="F26" s="10"/>
    </row>
    <row r="27" spans="1:6" ht="20.100000000000001" customHeight="1" x14ac:dyDescent="0.25">
      <c r="A27" s="41" t="s">
        <v>3</v>
      </c>
      <c r="B27" s="42"/>
      <c r="C27" s="42"/>
      <c r="D27" s="43">
        <v>0</v>
      </c>
      <c r="E27" s="12">
        <v>0</v>
      </c>
      <c r="F27" s="10"/>
    </row>
    <row r="28" spans="1:6" ht="20.100000000000001" customHeight="1" x14ac:dyDescent="0.25">
      <c r="A28" s="41" t="s">
        <v>27</v>
      </c>
      <c r="B28" s="42"/>
      <c r="C28" s="42"/>
      <c r="D28" s="43">
        <v>0</v>
      </c>
      <c r="E28" s="12">
        <v>0</v>
      </c>
      <c r="F28" s="10"/>
    </row>
    <row r="29" spans="1:6" ht="20.100000000000001" customHeight="1" x14ac:dyDescent="0.25">
      <c r="A29" s="49" t="s">
        <v>29</v>
      </c>
      <c r="B29" s="49"/>
      <c r="C29" s="49"/>
      <c r="D29" s="49"/>
      <c r="E29" s="49"/>
      <c r="F29" s="20">
        <f>SUM(E30:E30)</f>
        <v>9000000</v>
      </c>
    </row>
    <row r="30" spans="1:6" ht="20.100000000000001" customHeight="1" x14ac:dyDescent="0.25">
      <c r="A30" s="54" t="s">
        <v>31</v>
      </c>
      <c r="B30" s="55"/>
      <c r="C30" s="56"/>
      <c r="D30" s="28">
        <v>0.3</v>
      </c>
      <c r="E30" s="23">
        <f>F15*D30</f>
        <v>9000000</v>
      </c>
      <c r="F30" s="10"/>
    </row>
    <row r="31" spans="1:6" ht="20.100000000000001" customHeight="1" x14ac:dyDescent="0.25">
      <c r="A31" s="57" t="s">
        <v>13</v>
      </c>
      <c r="B31" s="57"/>
      <c r="C31" s="57"/>
      <c r="D31" s="57"/>
      <c r="E31" s="57"/>
      <c r="F31" s="18">
        <f>F18+F29</f>
        <v>18250000</v>
      </c>
    </row>
    <row r="32" spans="1:6" ht="20.100000000000001" customHeight="1" x14ac:dyDescent="0.25">
      <c r="F32" s="7"/>
    </row>
    <row r="33" spans="1:7" ht="20.100000000000001" customHeight="1" x14ac:dyDescent="0.25">
      <c r="A33" s="58" t="s">
        <v>4</v>
      </c>
      <c r="B33" s="59"/>
      <c r="C33" s="59"/>
      <c r="D33" s="60"/>
      <c r="E33" s="31">
        <f>F33/F15</f>
        <v>0.39166666666666666</v>
      </c>
      <c r="F33" s="17">
        <f>F15-F31</f>
        <v>11750000</v>
      </c>
      <c r="G33" s="1"/>
    </row>
    <row r="34" spans="1:7" s="9" customFormat="1" ht="20.100000000000001" customHeight="1" x14ac:dyDescent="0.25">
      <c r="A34" s="61" t="s">
        <v>5</v>
      </c>
      <c r="B34" s="61"/>
      <c r="C34" s="61"/>
      <c r="D34" s="61"/>
      <c r="E34" s="61"/>
      <c r="F34" s="25">
        <f>(F31+F15*0.2)/(F13-(F13*E14))</f>
        <v>8.0833333333333339</v>
      </c>
    </row>
  </sheetData>
  <mergeCells count="30">
    <mergeCell ref="A31:E31"/>
    <mergeCell ref="A33:D33"/>
    <mergeCell ref="A34:E34"/>
    <mergeCell ref="A30:C30"/>
    <mergeCell ref="A25:D25"/>
    <mergeCell ref="A26:D26"/>
    <mergeCell ref="A27:D27"/>
    <mergeCell ref="A28:D28"/>
    <mergeCell ref="A29:E29"/>
    <mergeCell ref="A20:B20"/>
    <mergeCell ref="A19:D19"/>
    <mergeCell ref="A13:E13"/>
    <mergeCell ref="C6:F6"/>
    <mergeCell ref="A17:F17"/>
    <mergeCell ref="A11:F11"/>
    <mergeCell ref="A18:E18"/>
    <mergeCell ref="A12:E12"/>
    <mergeCell ref="A15:E15"/>
    <mergeCell ref="A10:F10"/>
    <mergeCell ref="C7:E7"/>
    <mergeCell ref="C8:E8"/>
    <mergeCell ref="C9:E9"/>
    <mergeCell ref="A14:D14"/>
    <mergeCell ref="A5:B5"/>
    <mergeCell ref="A6:B6"/>
    <mergeCell ref="C5:F5"/>
    <mergeCell ref="A2:F2"/>
    <mergeCell ref="A1:F1"/>
    <mergeCell ref="A4:F4"/>
    <mergeCell ref="A3:F3"/>
  </mergeCells>
  <printOptions horizontalCentered="1"/>
  <pageMargins left="0.39370078740157483" right="0.39370078740157483" top="0.78740157480314965" bottom="0.78740157480314965" header="0.31496062992125984" footer="0.31496062992125984"/>
  <pageSetup scale="7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:B8"/>
    </sheetView>
  </sheetViews>
  <sheetFormatPr baseColWidth="10" defaultRowHeight="18" customHeight="1" x14ac:dyDescent="0.25"/>
  <cols>
    <col min="1" max="1" width="29" style="13" customWidth="1"/>
    <col min="2" max="2" width="33.5703125" style="13" customWidth="1"/>
    <col min="3" max="16384" width="11.42578125" style="13"/>
  </cols>
  <sheetData>
    <row r="1" spans="1:2" ht="18" customHeight="1" x14ac:dyDescent="0.25">
      <c r="A1" s="62" t="s">
        <v>21</v>
      </c>
      <c r="B1" s="62"/>
    </row>
    <row r="2" spans="1:2" ht="18" customHeight="1" x14ac:dyDescent="0.25">
      <c r="A2" s="62" t="s">
        <v>22</v>
      </c>
      <c r="B2" s="62"/>
    </row>
    <row r="4" spans="1:2" ht="18" customHeight="1" x14ac:dyDescent="0.25">
      <c r="A4" s="14" t="s">
        <v>15</v>
      </c>
      <c r="B4" s="14" t="s">
        <v>16</v>
      </c>
    </row>
    <row r="5" spans="1:2" ht="18" customHeight="1" x14ac:dyDescent="0.25">
      <c r="A5" s="15" t="s">
        <v>17</v>
      </c>
      <c r="B5" s="16">
        <v>50000</v>
      </c>
    </row>
    <row r="6" spans="1:2" ht="18" customHeight="1" x14ac:dyDescent="0.25">
      <c r="A6" s="15" t="s">
        <v>18</v>
      </c>
      <c r="B6" s="16">
        <v>60000</v>
      </c>
    </row>
    <row r="7" spans="1:2" ht="18" customHeight="1" x14ac:dyDescent="0.25">
      <c r="A7" s="15" t="s">
        <v>19</v>
      </c>
      <c r="B7" s="16">
        <v>80000</v>
      </c>
    </row>
    <row r="8" spans="1:2" ht="18" customHeight="1" x14ac:dyDescent="0.25">
      <c r="A8" s="15" t="s">
        <v>20</v>
      </c>
      <c r="B8" s="16">
        <v>90000</v>
      </c>
    </row>
  </sheetData>
  <mergeCells count="2">
    <mergeCell ref="A2:B2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</vt:lpstr>
      <vt:lpstr>TARIFAS DOCENTES 2017</vt:lpstr>
      <vt:lpstr>PRESUPUESTO!Área_de_impresión</vt:lpstr>
    </vt:vector>
  </TitlesOfParts>
  <Company>Universidad La Gran Colombia Sec. Armenia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asiseducontinuada</dc:creator>
  <cp:lastModifiedBy>Arturo Latorre Ortiz</cp:lastModifiedBy>
  <cp:lastPrinted>2017-03-01T17:37:33Z</cp:lastPrinted>
  <dcterms:created xsi:type="dcterms:W3CDTF">2010-03-09T21:19:08Z</dcterms:created>
  <dcterms:modified xsi:type="dcterms:W3CDTF">2018-05-03T22:08:46Z</dcterms:modified>
</cp:coreProperties>
</file>